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10\Desktop\"/>
    </mc:Choice>
  </mc:AlternateContent>
  <workbookProtection workbookPassword="CB01" lockStructure="1"/>
  <bookViews>
    <workbookView xWindow="0" yWindow="0" windowWidth="14220" windowHeight="6375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<sst xmlns="http://schemas.openxmlformats.org/spreadsheetml/2006/main" count="647" uniqueCount="385">
  <si>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</si>
  <si>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</si>
  <si>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</si>
  <si>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</si>
  <si>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</si>
  <si>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</si>
  <si>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</si>
  <si>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</si>
  <si>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</si>
  <si>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</si>
  <si>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</si>
  <si>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</si>
  <si>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</si>
  <si>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</si>
  <si>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</si>
  <si>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</si>
  <si>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</si>
  <si>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</si>
  <si>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</si>
  <si>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</si>
  <si>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</si>
  <si>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</si>
  <si>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</si>
  <si>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</si>
  <si>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</si>
  <si>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</si>
  <si>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</si>
  <si>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</si>
  <si>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</si>
  <si>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</si>
  <si>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</si>
  <si>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</si>
  <si>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</si>
  <si>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</si>
  <si>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</si>
  <si>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</si>
  <si>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</si>
  <si>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</si>
  <si>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</si>
  <si>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</si>
  <si>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</si>
  <si>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</si>
  <si>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</si>
  <si>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</si>
  <si>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</si>
  <si>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</si>
  <si>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</si>
  <si>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</si>
  <si>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</si>
  <si>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</si>
  <si>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</si>
  <si>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</si>
  <si>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</si>
  <si>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</si>
  <si>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</si>
  <si>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</si>
  <si>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</si>
  <si>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</si>
  <si>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</si>
  <si>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</si>
  <si>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</si>
  <si>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</si>
  <si>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</si>
  <si>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</si>
  <si>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</si>
  <si>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</si>
  <si>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</si>
  <si>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</si>
  <si>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</si>
  <si>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</si>
  <si>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</si>
  <si>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</si>
  <si>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</si>
  <si>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</si>
  <si>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</si>
  <si>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</si>
  <si>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</si>
  <si>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</si>
  <si>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</si>
  <si>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</si>
  <si>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</si>
  <si>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</si>
  <si>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</si>
  <si>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</si>
  <si>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</si>
  <si>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</si>
  <si>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</si>
  <si>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</si>
  <si>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</si>
  <si>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</si>
  <si>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</si>
  <si>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</si>
  <si>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</si>
  <si>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</si>
  <si>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</si>
  <si>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</si>
  <si>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</si>
  <si>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</si>
  <si>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</si>
  <si>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</si>
  <si>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</si>
  <si>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</si>
  <si>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</si>
  <si>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</si>
  <si>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</si>
  <si>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</si>
  <si>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</si>
  <si>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</si>
  <si>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</si>
  <si>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</si>
  <si>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</si>
  <si>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</si>
  <si>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</si>
  <si>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</si>
  <si>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</si>
  <si>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</si>
  <si>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</si>
  <si>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</si>
  <si>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</si>
  <si>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</si>
  <si>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</si>
  <si>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</si>
  <si>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</si>
  <si>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</si>
  <si>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</si>
  <si>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</si>
  <si>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</si>
  <si>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</si>
  <si>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</si>
  <si>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</si>
  <si>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</si>
  <si>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</si>
  <si>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</si>
  <si>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</si>
  <si>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</si>
  <si>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</si>
  <si>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</si>
  <si>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</si>
  <si>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</si>
  <si>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</si>
  <si>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</si>
  <si>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</si>
  <si>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</si>
  <si>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</si>
  <si>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</si>
  <si>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</si>
  <si>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</si>
  <si>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</si>
  <si>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</si>
  <si>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</si>
  <si>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</si>
  <si>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</si>
  <si>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</si>
  <si>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</si>
  <si>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</si>
  <si>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</si>
  <si>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</si>
  <si>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</si>
  <si>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</si>
  <si>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</si>
  <si>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</si>
  <si>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</si>
  <si>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</si>
  <si>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</si>
  <si>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</si>
  <si>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</si>
  <si>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</si>
  <si>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</si>
  <si>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</si>
  <si>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</si>
  <si>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</si>
  <si>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</si>
  <si>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</si>
  <si>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</si>
  <si>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</si>
  <si>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</si>
  <si>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</si>
  <si>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</si>
  <si>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</si>
  <si>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</si>
  <si>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</si>
  <si>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</si>
  <si>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</si>
  <si>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</si>
  <si>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</si>
  <si>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</si>
  <si>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</si>
  <si>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</si>
  <si>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</si>
  <si>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</si>
  <si>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</si>
  <si>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</si>
  <si>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</si>
  <si>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</si>
  <si>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</si>
  <si>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</si>
  <si>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</si>
  <si>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</si>
  <si>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</si>
  <si>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</si>
  <si>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</si>
  <si>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</si>
  <si>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</si>
  <si>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</si>
  <si>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</si>
  <si>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</si>
  <si>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</si>
  <si>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</si>
  <si>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</si>
  <si>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</si>
  <si>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</si>
  <si>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</si>
  <si>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</si>
  <si>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</si>
  <si>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</si>
  <si>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</si>
  <si>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</si>
  <si>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</si>
  <si>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</si>
  <si>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</si>
  <si>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</si>
  <si>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</si>
  <si>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</si>
  <si>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</si>
  <si>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</si>
  <si>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</si>
  <si>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</si>
  <si>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</si>
  <si>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</si>
  <si>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</si>
  <si>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</si>
  <si>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</si>
  <si>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</si>
  <si>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</si>
  <si>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</si>
  <si>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</si>
  <si>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</si>
  <si>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</si>
  <si>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</si>
  <si>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</si>
  <si>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</si>
  <si>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</si>
  <si>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</si>
  <si>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</si>
  <si>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</si>
  <si>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</si>
  <si>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</si>
  <si>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</si>
  <si>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</si>
  <si>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</si>
  <si>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</si>
  <si>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</si>
  <si>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</si>
  <si>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</si>
  <si>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</si>
  <si>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</si>
  <si>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</si>
  <si>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</si>
  <si>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</si>
  <si>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</si>
  <si>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</si>
  <si>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</si>
  <si>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</si>
  <si>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</si>
  <si>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</si>
  <si>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</si>
  <si>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</si>
  <si>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</si>
  <si>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</si>
  <si>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</si>
  <si>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</si>
  <si>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</si>
  <si>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</si>
  <si>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</si>
  <si>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</si>
  <si>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</si>
  <si>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</si>
  <si>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</si>
  <si>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</si>
  <si>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</si>
  <si>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</si>
  <si>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</si>
  <si>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</si>
  <si>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</si>
  <si>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</si>
  <si>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</si>
  <si>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</si>
  <si>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</si>
  <si>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</si>
  <si>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</si>
  <si>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</si>
  <si>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</si>
  <si>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</si>
  <si>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</si>
  <si>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</si>
  <si>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</si>
  <si>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</si>
  <si>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</si>
  <si>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</si>
  <si>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</si>
  <si>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</si>
  <si>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</si>
  <si>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</si>
  <si>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</si>
  <si>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</si>
  <si>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</si>
  <si>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</si>
  <si>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</si>
  <si>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</si>
  <si>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</si>
  <si>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</si>
  <si>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</si>
  <si>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</si>
  <si>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</si>
  <si>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</si>
  <si>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</si>
  <si>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</si>
  <si>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</si>
  <si>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</si>
  <si>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</si>
  <si>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</si>
  <si>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</si>
  <si>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</si>
  <si>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</si>
  <si>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</si>
  <si>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</si>
  <si>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</si>
  <si>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</si>
  <si>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</si>
  <si>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</si>
  <si>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</si>
  <si>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</si>
  <si>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</si>
  <si>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</si>
  <si>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</si>
  <si>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</si>
  <si>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</si>
  <si>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</si>
  <si>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</si>
  <si>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</si>
  <si>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</si>
  <si>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</si>
  <si>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</si>
  <si>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</si>
  <si>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</si>
  <si>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</si>
  <si>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</si>
  <si>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</si>
  <si>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</si>
  <si>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</si>
  <si>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</si>
  <si>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</si>
  <si>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</si>
  <si>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</si>
  <si>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</si>
  <si>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</si>
  <si>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</si>
  <si>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</si>
  <si>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</si>
  <si>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</si>
  <si>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</si>
  <si>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</si>
  <si>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</si>
  <si>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</si>
  <si>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</si>
  <si>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</si>
  <si>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</si>
  <si>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</si>
  <si>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</si>
  <si>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</si>
  <si>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</si>
  <si>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</si>
  <si>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</si>
  <si>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</si>
  <si>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</si>
  <si>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</si>
  <si>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</si>
  <si>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</si>
  <si>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</si>
  <si>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</si>
  <si>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</si>
  <si>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</si>
  <si>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15.06.2020.</t>
  </si>
  <si>
    <t>21.06.2020.</t>
  </si>
  <si>
    <t>24.06.2020.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</si>
</sst>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49" fontId="0" fillId="0" borderId="8" xfId="0" applyNumberFormat="1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61" t="s">
        <v>384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25" r:id="rId4" name="Label1">
          <controlPr defaultSize="0" autoLine="0" r:id="rId5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4" name="Label1"/>
      </mc:Fallback>
    </mc:AlternateContent>
    <mc:AlternateContent xmlns:mc="http://schemas.openxmlformats.org/markup-compatibility/2006">
      <mc:Choice Requires="x14">
        <control shapeId="1026" r:id="rId6" name="Label2">
          <controlPr defaultSize="0" autoLine="0" r:id="rId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6" name="Label2"/>
      </mc:Fallback>
    </mc:AlternateContent>
    <mc:AlternateContent xmlns:mc="http://schemas.openxmlformats.org/markup-compatibility/2006">
      <mc:Choice Requires="x14">
        <control shapeId="1029" r:id="rId8" name="ComboBox3">
          <controlPr locked="0" defaultSize="0" autoLine="0" linkedCell="A29" listFillRange="A30:A58" r:id="rId9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8" name="ComboBox3"/>
      </mc:Fallback>
    </mc:AlternateContent>
    <mc:AlternateContent xmlns:mc="http://schemas.openxmlformats.org/markup-compatibility/2006">
      <mc:Choice Requires="x14">
        <control shapeId="1030" r:id="rId10" name="Label3">
          <controlPr defaultSize="0" autoLine="0" r:id="rId11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0" name="Label3"/>
      </mc:Fallback>
    </mc:AlternateContent>
    <mc:AlternateContent xmlns:mc="http://schemas.openxmlformats.org/markup-compatibility/2006">
      <mc:Choice Requires="x14">
        <control shapeId="1033" r:id="rId12" name="CommandButton5">
          <controlPr locked="0" defaultSize="0" autoLine="0" r:id="rId13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2" name="CommandButton5"/>
      </mc:Fallback>
    </mc:AlternateContent>
    <mc:AlternateContent xmlns:mc="http://schemas.openxmlformats.org/markup-compatibility/2006">
      <mc:Choice Requires="x14">
        <control shapeId="1034" r:id="rId14" name="CommandButton7">
          <controlPr locked="0" defaultSize="0" autoLine="0" r:id="rId15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14" name="CommandButton7"/>
      </mc:Fallback>
    </mc:AlternateContent>
    <mc:AlternateContent xmlns:mc="http://schemas.openxmlformats.org/markup-compatibility/2006">
      <mc:Choice Requires="x14">
        <control shapeId="1035" r:id="rId16" name="ComboBox4">
          <controlPr locked="0" defaultSize="0" autoLine="0" linkedCell="D29" listFillRange="D30:D41" r:id="rId1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16" name="ComboBox4"/>
      </mc:Fallback>
    </mc:AlternateContent>
    <mc:AlternateContent xmlns:mc="http://schemas.openxmlformats.org/markup-compatibility/2006">
      <mc:Choice Requires="x14">
        <control shapeId="1050" r:id="rId18" name="CommandButton6">
          <controlPr locked="0" defaultSize="0" autoLine="0" r:id="rId19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18" name="CommandButton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D22" zoomScaleNormal="100" zoomScaleSheetLayoutView="100" workbookViewId="0">
      <selection activeCell="D37" sqref="D37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2" t="s">
        <v>312</v>
      </c>
      <c r="B1" s="73"/>
      <c r="C1" s="67"/>
      <c r="D1" s="67"/>
      <c r="E1" s="67"/>
      <c r="F1" s="67"/>
      <c r="G1" s="67"/>
      <c r="H1" s="67"/>
      <c r="I1" s="67"/>
      <c r="J1" s="67"/>
      <c r="K1" s="67"/>
    </row>
    <row r="2" spans="1:27" ht="13.5" customHeight="1">
      <c r="A2" s="72" t="s">
        <v>267</v>
      </c>
      <c r="B2" s="73"/>
      <c r="C2" s="67"/>
      <c r="D2" s="67"/>
      <c r="E2" s="67"/>
      <c r="F2" s="67"/>
      <c r="G2" s="67"/>
      <c r="H2" s="67"/>
      <c r="I2" s="67"/>
      <c r="J2" s="67"/>
      <c r="K2" s="67"/>
    </row>
    <row r="3" spans="1:27" ht="13.5" customHeight="1">
      <c r="A3" s="72" t="s">
        <v>270</v>
      </c>
      <c r="B3" s="73"/>
      <c r="C3" s="67"/>
      <c r="D3" s="67"/>
      <c r="E3" s="67"/>
      <c r="F3" s="67"/>
      <c r="G3" s="67"/>
      <c r="H3" s="67"/>
      <c r="I3" s="67"/>
      <c r="J3" s="67"/>
      <c r="K3" s="67"/>
    </row>
    <row r="4" spans="1:27" ht="6" customHeight="1">
      <c r="A4" s="68"/>
      <c r="B4" s="69"/>
      <c r="C4" s="67"/>
      <c r="D4" s="67"/>
      <c r="E4" s="67"/>
      <c r="F4" s="67"/>
      <c r="G4" s="67"/>
      <c r="H4" s="67"/>
      <c r="I4" s="67"/>
      <c r="J4" s="67"/>
      <c r="K4" s="67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8"/>
      <c r="B6" s="69"/>
      <c r="C6" s="67"/>
      <c r="D6" s="67"/>
      <c r="E6" s="67"/>
      <c r="F6" s="67"/>
      <c r="G6" s="67"/>
      <c r="H6" s="67"/>
      <c r="I6" s="67"/>
      <c r="J6" s="67"/>
      <c r="K6" s="67"/>
    </row>
    <row r="7" spans="1:27" ht="13.5" customHeight="1">
      <c r="A7" s="71" t="str">
        <f>"ФИЛИЈАЛА:   " &amp; Filijala</f>
        <v>ФИЛИЈАЛА:   12 КРАГУЈЕВАЦ</v>
      </c>
      <c r="B7" s="70"/>
      <c r="C7" s="67"/>
      <c r="D7" s="67"/>
      <c r="E7" s="67"/>
      <c r="F7" s="67"/>
      <c r="G7" s="67"/>
      <c r="H7" s="67"/>
      <c r="I7" s="67"/>
      <c r="J7" s="67"/>
      <c r="K7" s="67"/>
      <c r="Y7" s="21"/>
      <c r="Z7" s="21"/>
      <c r="AA7" s="21"/>
    </row>
    <row r="8" spans="1:27" ht="15" customHeight="1">
      <c r="A8" s="71" t="str">
        <f>"ЗДРАВСТВЕНА УСТАНОВА:  " &amp; ZU</f>
        <v>ЗДРАВСТВЕНА УСТАНОВА:  00212009 СП Б БУКОВИЧКА БАЊА</v>
      </c>
      <c r="B8" s="70"/>
      <c r="C8" s="67"/>
      <c r="D8" s="67"/>
      <c r="E8" s="67"/>
      <c r="F8" s="67"/>
      <c r="G8" s="67"/>
      <c r="H8" s="67"/>
      <c r="I8" s="67"/>
      <c r="J8" s="67"/>
      <c r="K8" s="67"/>
      <c r="V8" s="15"/>
      <c r="X8" s="16"/>
      <c r="Y8" s="16"/>
      <c r="Z8" s="22"/>
      <c r="AA8" s="21"/>
    </row>
    <row r="9" spans="1:27" ht="15" customHeight="1">
      <c r="A9" s="71" t="str">
        <f>"ДАТУМ УНОСА ПОДАТАКА: "&amp;Datum</f>
        <v>ДАТУМ УНОСА ПОДАТАКА: 24.06.2020.</v>
      </c>
      <c r="B9" s="14"/>
      <c r="C9" s="66" t="s">
        <v>362</v>
      </c>
      <c r="D9" s="66" t="s">
        <v>363</v>
      </c>
      <c r="E9" s="66"/>
      <c r="F9" s="66"/>
      <c r="V9" s="15"/>
      <c r="X9" s="16"/>
      <c r="Y9" s="16"/>
      <c r="Z9" s="22"/>
      <c r="AA9" s="21"/>
    </row>
    <row r="10" spans="1:27" ht="16.5" customHeight="1">
      <c r="A10" s="11"/>
      <c r="B10" s="65" t="s">
        <v>364</v>
      </c>
      <c r="C10" s="115" t="s">
        <v>382</v>
      </c>
      <c r="D10" s="115" t="s">
        <v>383</v>
      </c>
      <c r="E10" s="97"/>
      <c r="F10" s="97"/>
      <c r="O10" s="39"/>
      <c r="W10" s="17"/>
      <c r="X10" s="17"/>
      <c r="Y10" s="17"/>
      <c r="Z10" s="18"/>
    </row>
    <row r="11" spans="1:27" ht="16.5" customHeight="1">
      <c r="A11" s="11"/>
      <c r="B11" s="62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8"/>
      <c r="F12" s="98"/>
    </row>
    <row r="13" spans="1:27" ht="15.75" thickTop="1">
      <c r="A13" s="41"/>
      <c r="B13" s="96"/>
      <c r="C13" s="79"/>
      <c r="D13" s="75" t="s">
        <v>361</v>
      </c>
      <c r="E13" s="99"/>
      <c r="F13" s="99"/>
      <c r="G13" s="100"/>
      <c r="H13" s="100"/>
      <c r="I13" s="100"/>
      <c r="J13" s="100"/>
      <c r="K13" s="101"/>
    </row>
    <row r="14" spans="1:27" ht="15">
      <c r="A14" s="56"/>
      <c r="B14" s="63" t="s">
        <v>366</v>
      </c>
      <c r="C14" s="93" t="str">
        <f>C10</f>
        <v>15.06.2020.</v>
      </c>
      <c r="D14" s="76">
        <f>D15++D16+D17</f>
        <v>1236666.8400000001</v>
      </c>
      <c r="E14" s="100"/>
      <c r="F14" s="100"/>
      <c r="G14" s="100"/>
      <c r="H14" s="100"/>
      <c r="I14" s="100"/>
      <c r="J14" s="100"/>
      <c r="K14" s="100"/>
    </row>
    <row r="15" spans="1:27" ht="15">
      <c r="A15" s="90">
        <v>1</v>
      </c>
      <c r="B15" s="64" t="s">
        <v>373</v>
      </c>
      <c r="C15" s="111"/>
      <c r="D15" s="77">
        <v>1236666.8400000001</v>
      </c>
      <c r="E15" s="102"/>
      <c r="F15" s="102"/>
      <c r="G15" s="100"/>
      <c r="H15" s="100"/>
      <c r="I15" s="100"/>
      <c r="J15" s="100"/>
      <c r="K15" s="100"/>
    </row>
    <row r="16" spans="1:27" ht="15">
      <c r="A16" s="91">
        <v>2</v>
      </c>
      <c r="B16" s="80" t="s">
        <v>375</v>
      </c>
      <c r="C16" s="112"/>
      <c r="D16" s="81"/>
      <c r="E16" s="102"/>
      <c r="F16" s="102"/>
      <c r="G16" s="100"/>
      <c r="H16" s="100"/>
      <c r="I16" s="100"/>
      <c r="J16" s="100"/>
      <c r="K16" s="100"/>
    </row>
    <row r="17" spans="1:11" ht="15.75" thickBot="1">
      <c r="A17" s="92">
        <v>3</v>
      </c>
      <c r="B17" s="121" t="s">
        <v>374</v>
      </c>
      <c r="C17" s="122"/>
      <c r="D17" s="78"/>
      <c r="E17" s="102"/>
      <c r="F17" s="102"/>
      <c r="G17" s="103"/>
      <c r="H17" s="103"/>
      <c r="I17" s="103"/>
      <c r="J17" s="103"/>
      <c r="K17" s="100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5" customFormat="1" ht="135" customHeight="1" thickTop="1">
      <c r="A19" s="82" t="s">
        <v>339</v>
      </c>
      <c r="B19" s="83" t="s">
        <v>340</v>
      </c>
      <c r="C19" s="83" t="s">
        <v>372</v>
      </c>
      <c r="D19" s="83" t="s">
        <v>365</v>
      </c>
      <c r="E19" s="83" t="s">
        <v>370</v>
      </c>
      <c r="F19" s="83" t="s">
        <v>367</v>
      </c>
      <c r="G19" s="83" t="s">
        <v>360</v>
      </c>
      <c r="H19" s="86" t="s">
        <v>371</v>
      </c>
      <c r="I19" s="86" t="s">
        <v>379</v>
      </c>
      <c r="J19" s="86" t="s">
        <v>380</v>
      </c>
      <c r="K19" s="84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7">
        <v>6</v>
      </c>
      <c r="I20" s="87" t="s">
        <v>376</v>
      </c>
      <c r="J20" s="87">
        <v>8</v>
      </c>
      <c r="K20" s="74" t="s">
        <v>377</v>
      </c>
    </row>
    <row r="21" spans="1:11" ht="15">
      <c r="A21" s="105">
        <v>1</v>
      </c>
      <c r="B21" s="49" t="s">
        <v>341</v>
      </c>
      <c r="C21" s="107"/>
      <c r="D21" s="107"/>
      <c r="E21" s="107"/>
      <c r="F21" s="108">
        <f>C21+D21+E21</f>
        <v>0</v>
      </c>
      <c r="G21" s="59"/>
      <c r="H21" s="88"/>
      <c r="I21" s="114">
        <f>G21+H21</f>
        <v>0</v>
      </c>
      <c r="J21" s="113"/>
      <c r="K21" s="94">
        <f>F21-I21-J21</f>
        <v>0</v>
      </c>
    </row>
    <row r="22" spans="1:11" ht="15">
      <c r="A22" s="105">
        <v>2</v>
      </c>
      <c r="B22" s="49" t="s">
        <v>342</v>
      </c>
      <c r="C22" s="107">
        <v>13588.47</v>
      </c>
      <c r="D22" s="107"/>
      <c r="E22" s="107"/>
      <c r="F22" s="108">
        <f t="shared" ref="F22:F39" si="0">C22+D22+E22</f>
        <v>13588.47</v>
      </c>
      <c r="G22" s="59"/>
      <c r="H22" s="88"/>
      <c r="I22" s="114">
        <f t="shared" ref="I22:I39" si="1">G22+H22</f>
        <v>0</v>
      </c>
      <c r="J22" s="113"/>
      <c r="K22" s="94">
        <f t="shared" ref="K22:K39" si="2">F22-I22-J22</f>
        <v>13588.47</v>
      </c>
    </row>
    <row r="23" spans="1:11" ht="15">
      <c r="A23" s="105">
        <v>3</v>
      </c>
      <c r="B23" s="49" t="s">
        <v>343</v>
      </c>
      <c r="C23" s="107"/>
      <c r="D23" s="107"/>
      <c r="E23" s="107"/>
      <c r="F23" s="108">
        <f t="shared" si="0"/>
        <v>0</v>
      </c>
      <c r="G23" s="59"/>
      <c r="H23" s="88"/>
      <c r="I23" s="114">
        <f t="shared" si="1"/>
        <v>0</v>
      </c>
      <c r="J23" s="113"/>
      <c r="K23" s="94">
        <f t="shared" si="2"/>
        <v>0</v>
      </c>
    </row>
    <row r="24" spans="1:11" ht="15">
      <c r="A24" s="105">
        <v>4</v>
      </c>
      <c r="B24" s="49" t="s">
        <v>344</v>
      </c>
      <c r="C24" s="107"/>
      <c r="D24" s="107"/>
      <c r="E24" s="107"/>
      <c r="F24" s="108">
        <f t="shared" si="0"/>
        <v>0</v>
      </c>
      <c r="G24" s="59"/>
      <c r="H24" s="88"/>
      <c r="I24" s="114">
        <f t="shared" si="1"/>
        <v>0</v>
      </c>
      <c r="J24" s="113"/>
      <c r="K24" s="94">
        <f t="shared" si="2"/>
        <v>0</v>
      </c>
    </row>
    <row r="25" spans="1:11" ht="15">
      <c r="A25" s="105">
        <v>5</v>
      </c>
      <c r="B25" s="49" t="s">
        <v>345</v>
      </c>
      <c r="C25" s="107"/>
      <c r="D25" s="107"/>
      <c r="E25" s="107"/>
      <c r="F25" s="108">
        <f t="shared" si="0"/>
        <v>0</v>
      </c>
      <c r="G25" s="59"/>
      <c r="H25" s="88"/>
      <c r="I25" s="114">
        <f t="shared" si="1"/>
        <v>0</v>
      </c>
      <c r="J25" s="113"/>
      <c r="K25" s="94">
        <f t="shared" si="2"/>
        <v>0</v>
      </c>
    </row>
    <row r="26" spans="1:11" ht="15">
      <c r="A26" s="105">
        <v>6</v>
      </c>
      <c r="B26" s="49" t="s">
        <v>346</v>
      </c>
      <c r="C26" s="109"/>
      <c r="D26" s="109"/>
      <c r="E26" s="109"/>
      <c r="F26" s="108">
        <f t="shared" si="0"/>
        <v>0</v>
      </c>
      <c r="G26" s="59"/>
      <c r="H26" s="88"/>
      <c r="I26" s="114">
        <f t="shared" si="1"/>
        <v>0</v>
      </c>
      <c r="J26" s="113"/>
      <c r="K26" s="94">
        <f t="shared" si="2"/>
        <v>0</v>
      </c>
    </row>
    <row r="27" spans="1:11" ht="30">
      <c r="A27" s="105">
        <v>7</v>
      </c>
      <c r="B27" s="49" t="s">
        <v>347</v>
      </c>
      <c r="C27" s="109"/>
      <c r="D27" s="109"/>
      <c r="E27" s="109"/>
      <c r="F27" s="108">
        <f t="shared" si="0"/>
        <v>0</v>
      </c>
      <c r="G27" s="59"/>
      <c r="H27" s="88"/>
      <c r="I27" s="114">
        <f t="shared" si="1"/>
        <v>0</v>
      </c>
      <c r="J27" s="113"/>
      <c r="K27" s="94">
        <f t="shared" si="2"/>
        <v>0</v>
      </c>
    </row>
    <row r="28" spans="1:11" ht="15">
      <c r="A28" s="105">
        <v>8</v>
      </c>
      <c r="B28" s="49" t="s">
        <v>348</v>
      </c>
      <c r="C28" s="109"/>
      <c r="D28" s="109"/>
      <c r="E28" s="109"/>
      <c r="F28" s="108">
        <f t="shared" si="0"/>
        <v>0</v>
      </c>
      <c r="G28" s="59"/>
      <c r="H28" s="88"/>
      <c r="I28" s="114">
        <f t="shared" si="1"/>
        <v>0</v>
      </c>
      <c r="J28" s="113"/>
      <c r="K28" s="94">
        <f t="shared" si="2"/>
        <v>0</v>
      </c>
    </row>
    <row r="29" spans="1:11" ht="15">
      <c r="A29" s="105">
        <v>9</v>
      </c>
      <c r="B29" s="49" t="s">
        <v>349</v>
      </c>
      <c r="C29" s="109"/>
      <c r="D29" s="109"/>
      <c r="E29" s="109"/>
      <c r="F29" s="108">
        <f t="shared" si="0"/>
        <v>0</v>
      </c>
      <c r="G29" s="59"/>
      <c r="H29" s="88"/>
      <c r="I29" s="114">
        <f t="shared" si="1"/>
        <v>0</v>
      </c>
      <c r="J29" s="113"/>
      <c r="K29" s="94">
        <f t="shared" si="2"/>
        <v>0</v>
      </c>
    </row>
    <row r="30" spans="1:11" ht="30">
      <c r="A30" s="105">
        <v>10</v>
      </c>
      <c r="B30" s="50" t="s">
        <v>350</v>
      </c>
      <c r="C30" s="109"/>
      <c r="D30" s="109"/>
      <c r="E30" s="109"/>
      <c r="F30" s="108">
        <f t="shared" si="0"/>
        <v>0</v>
      </c>
      <c r="G30" s="59"/>
      <c r="H30" s="88"/>
      <c r="I30" s="114">
        <f t="shared" si="1"/>
        <v>0</v>
      </c>
      <c r="J30" s="113"/>
      <c r="K30" s="94">
        <f t="shared" si="2"/>
        <v>0</v>
      </c>
    </row>
    <row r="31" spans="1:11" ht="15">
      <c r="A31" s="105">
        <v>11</v>
      </c>
      <c r="B31" s="49" t="s">
        <v>351</v>
      </c>
      <c r="C31" s="109"/>
      <c r="D31" s="109"/>
      <c r="E31" s="109"/>
      <c r="F31" s="108">
        <f t="shared" si="0"/>
        <v>0</v>
      </c>
      <c r="G31" s="59"/>
      <c r="H31" s="88"/>
      <c r="I31" s="114">
        <f t="shared" si="1"/>
        <v>0</v>
      </c>
      <c r="J31" s="113"/>
      <c r="K31" s="94">
        <f t="shared" si="2"/>
        <v>0</v>
      </c>
    </row>
    <row r="32" spans="1:11" ht="15">
      <c r="A32" s="105">
        <v>12</v>
      </c>
      <c r="B32" s="49" t="s">
        <v>352</v>
      </c>
      <c r="C32" s="109"/>
      <c r="D32" s="109"/>
      <c r="E32" s="109"/>
      <c r="F32" s="108">
        <f t="shared" si="0"/>
        <v>0</v>
      </c>
      <c r="G32" s="59"/>
      <c r="H32" s="88"/>
      <c r="I32" s="114">
        <f t="shared" si="1"/>
        <v>0</v>
      </c>
      <c r="J32" s="113"/>
      <c r="K32" s="94">
        <f t="shared" si="2"/>
        <v>0</v>
      </c>
    </row>
    <row r="33" spans="1:11" ht="15">
      <c r="A33" s="105">
        <v>13</v>
      </c>
      <c r="B33" s="49" t="s">
        <v>353</v>
      </c>
      <c r="C33" s="109"/>
      <c r="D33" s="109"/>
      <c r="E33" s="109"/>
      <c r="F33" s="108">
        <f t="shared" si="0"/>
        <v>0</v>
      </c>
      <c r="G33" s="59"/>
      <c r="H33" s="88"/>
      <c r="I33" s="114">
        <f t="shared" si="1"/>
        <v>0</v>
      </c>
      <c r="J33" s="113"/>
      <c r="K33" s="94">
        <f t="shared" si="2"/>
        <v>0</v>
      </c>
    </row>
    <row r="34" spans="1:11" ht="30">
      <c r="A34" s="105">
        <v>14</v>
      </c>
      <c r="B34" s="49" t="s">
        <v>354</v>
      </c>
      <c r="C34" s="109"/>
      <c r="D34" s="109"/>
      <c r="E34" s="109"/>
      <c r="F34" s="108">
        <f t="shared" si="0"/>
        <v>0</v>
      </c>
      <c r="G34" s="59"/>
      <c r="H34" s="88"/>
      <c r="I34" s="114">
        <f t="shared" si="1"/>
        <v>0</v>
      </c>
      <c r="J34" s="113"/>
      <c r="K34" s="94">
        <f t="shared" si="2"/>
        <v>0</v>
      </c>
    </row>
    <row r="35" spans="1:11" ht="15">
      <c r="A35" s="105">
        <v>15</v>
      </c>
      <c r="B35" s="49" t="s">
        <v>355</v>
      </c>
      <c r="C35" s="109">
        <v>951564.14</v>
      </c>
      <c r="D35" s="109"/>
      <c r="E35" s="109"/>
      <c r="F35" s="108">
        <f t="shared" si="0"/>
        <v>951564.14</v>
      </c>
      <c r="G35" s="59"/>
      <c r="H35" s="88"/>
      <c r="I35" s="114">
        <f t="shared" si="1"/>
        <v>0</v>
      </c>
      <c r="J35" s="113"/>
      <c r="K35" s="94">
        <f t="shared" si="2"/>
        <v>951564.14</v>
      </c>
    </row>
    <row r="36" spans="1:11" ht="15">
      <c r="A36" s="105">
        <v>16</v>
      </c>
      <c r="B36" s="49" t="s">
        <v>356</v>
      </c>
      <c r="C36" s="109">
        <v>242562.54</v>
      </c>
      <c r="D36" s="109">
        <v>170833.33</v>
      </c>
      <c r="E36" s="109"/>
      <c r="F36" s="108">
        <f t="shared" si="0"/>
        <v>413395.87</v>
      </c>
      <c r="G36" s="59">
        <v>68121.710000000006</v>
      </c>
      <c r="H36" s="88"/>
      <c r="I36" s="114">
        <f t="shared" si="1"/>
        <v>68121.710000000006</v>
      </c>
      <c r="J36" s="113"/>
      <c r="K36" s="94">
        <f t="shared" si="2"/>
        <v>345274.16</v>
      </c>
    </row>
    <row r="37" spans="1:11" ht="15">
      <c r="A37" s="105">
        <v>17</v>
      </c>
      <c r="B37" s="49" t="s">
        <v>357</v>
      </c>
      <c r="C37" s="109">
        <v>28951.69</v>
      </c>
      <c r="D37" s="109">
        <v>104708.33</v>
      </c>
      <c r="E37" s="109"/>
      <c r="F37" s="108">
        <f t="shared" si="0"/>
        <v>133660.01999999999</v>
      </c>
      <c r="G37" s="59"/>
      <c r="H37" s="88"/>
      <c r="I37" s="114">
        <f t="shared" si="1"/>
        <v>0</v>
      </c>
      <c r="J37" s="88"/>
      <c r="K37" s="94">
        <f t="shared" si="2"/>
        <v>133660.01999999999</v>
      </c>
    </row>
    <row r="38" spans="1:11" ht="30">
      <c r="A38" s="105">
        <v>18</v>
      </c>
      <c r="B38" s="49" t="s">
        <v>369</v>
      </c>
      <c r="C38" s="109"/>
      <c r="D38" s="109"/>
      <c r="E38" s="109"/>
      <c r="F38" s="108">
        <f t="shared" si="0"/>
        <v>0</v>
      </c>
      <c r="G38" s="59"/>
      <c r="H38" s="88"/>
      <c r="I38" s="114">
        <f t="shared" si="1"/>
        <v>0</v>
      </c>
      <c r="J38" s="113"/>
      <c r="K38" s="94">
        <f t="shared" si="2"/>
        <v>0</v>
      </c>
    </row>
    <row r="39" spans="1:11" ht="30">
      <c r="A39" s="106">
        <v>19</v>
      </c>
      <c r="B39" s="51" t="s">
        <v>358</v>
      </c>
      <c r="C39" s="110"/>
      <c r="D39" s="110"/>
      <c r="E39" s="110"/>
      <c r="F39" s="108">
        <f t="shared" si="0"/>
        <v>0</v>
      </c>
      <c r="G39" s="60"/>
      <c r="H39" s="89"/>
      <c r="I39" s="114">
        <f t="shared" si="1"/>
        <v>0</v>
      </c>
      <c r="J39" s="88"/>
      <c r="K39" s="94">
        <f t="shared" si="2"/>
        <v>0</v>
      </c>
    </row>
    <row r="40" spans="1:11" ht="15.75" thickBot="1">
      <c r="A40" s="58"/>
      <c r="B40" s="57" t="s">
        <v>359</v>
      </c>
      <c r="C40" s="95">
        <f t="shared" ref="C40:K40" si="3">SUM(C21:C39)</f>
        <v>1236666.8399999999</v>
      </c>
      <c r="D40" s="95">
        <f t="shared" si="3"/>
        <v>275541.65999999997</v>
      </c>
      <c r="E40" s="95">
        <f t="shared" si="3"/>
        <v>0</v>
      </c>
      <c r="F40" s="95">
        <f t="shared" si="3"/>
        <v>1512208.5</v>
      </c>
      <c r="G40" s="95">
        <f t="shared" si="3"/>
        <v>68121.710000000006</v>
      </c>
      <c r="H40" s="95">
        <f t="shared" si="3"/>
        <v>0</v>
      </c>
      <c r="I40" s="95">
        <f t="shared" si="3"/>
        <v>68121.710000000006</v>
      </c>
      <c r="J40" s="95">
        <f t="shared" si="3"/>
        <v>0</v>
      </c>
      <c r="K40" s="104">
        <f t="shared" si="3"/>
        <v>1444086.79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Win10</cp:lastModifiedBy>
  <cp:lastPrinted>2020-05-06T06:51:13Z</cp:lastPrinted>
  <dcterms:created xsi:type="dcterms:W3CDTF">2008-10-01T07:06:12Z</dcterms:created>
  <dcterms:modified xsi:type="dcterms:W3CDTF">2020-06-24T11:40:04Z</dcterms:modified>
</cp:coreProperties>
</file>